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85" windowHeight="6915" activeTab="1"/>
  </bookViews>
  <sheets>
    <sheet name="Приложение 2" sheetId="1" r:id="rId1"/>
    <sheet name="Приложение 1" sheetId="2" r:id="rId2"/>
  </sheets>
  <calcPr calcId="124519"/>
</workbook>
</file>

<file path=xl/calcChain.xml><?xml version="1.0" encoding="utf-8"?>
<calcChain xmlns="http://schemas.openxmlformats.org/spreadsheetml/2006/main">
  <c r="N54" i="1"/>
  <c r="L54"/>
  <c r="M54"/>
  <c r="K54"/>
  <c r="J54"/>
  <c r="H54"/>
  <c r="I54"/>
  <c r="G54"/>
  <c r="F54"/>
  <c r="D54"/>
  <c r="E54"/>
  <c r="C54"/>
  <c r="N29"/>
  <c r="L29"/>
  <c r="M29"/>
  <c r="K29"/>
  <c r="J29"/>
  <c r="H29"/>
  <c r="I29"/>
  <c r="G29"/>
  <c r="E29"/>
  <c r="D29"/>
  <c r="C29"/>
  <c r="I27" i="2"/>
  <c r="G27"/>
  <c r="F27"/>
  <c r="H27" s="1"/>
  <c r="G26"/>
  <c r="I26" s="1"/>
  <c r="F26"/>
  <c r="H26" s="1"/>
  <c r="G25"/>
  <c r="I25" s="1"/>
  <c r="F25"/>
  <c r="H25" s="1"/>
  <c r="G24"/>
  <c r="I24" s="1"/>
  <c r="F24"/>
  <c r="H24" s="1"/>
  <c r="G23"/>
  <c r="I23" s="1"/>
  <c r="F23"/>
  <c r="H23" s="1"/>
  <c r="G22"/>
  <c r="I22" s="1"/>
  <c r="F22"/>
  <c r="H22" s="1"/>
  <c r="G21"/>
  <c r="I21" s="1"/>
  <c r="F21"/>
  <c r="H21" s="1"/>
  <c r="G20"/>
  <c r="I20" s="1"/>
  <c r="F20"/>
  <c r="H20" s="1"/>
  <c r="I19"/>
  <c r="G19"/>
  <c r="F19"/>
  <c r="H19" s="1"/>
  <c r="G18"/>
  <c r="I18" s="1"/>
  <c r="F18"/>
  <c r="H18" s="1"/>
  <c r="G17"/>
  <c r="I17" s="1"/>
  <c r="F17"/>
  <c r="H17" s="1"/>
  <c r="G16"/>
  <c r="I16" s="1"/>
  <c r="F16"/>
  <c r="H16" s="1"/>
  <c r="G15"/>
  <c r="I15" s="1"/>
  <c r="F15"/>
  <c r="H15" s="1"/>
  <c r="G14"/>
  <c r="I14" s="1"/>
  <c r="F14"/>
  <c r="H14" s="1"/>
  <c r="G13"/>
  <c r="I13" s="1"/>
  <c r="F13"/>
  <c r="H13" s="1"/>
  <c r="G12"/>
  <c r="I12" s="1"/>
  <c r="F12"/>
  <c r="H12" s="1"/>
  <c r="G11"/>
  <c r="I11" s="1"/>
  <c r="F11"/>
  <c r="H11" s="1"/>
  <c r="G10"/>
  <c r="I10" s="1"/>
  <c r="F10"/>
  <c r="H10" s="1"/>
  <c r="G9"/>
  <c r="I9" s="1"/>
  <c r="F9"/>
  <c r="H9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E8"/>
  <c r="G8" s="1"/>
  <c r="I8" s="1"/>
  <c r="D8"/>
  <c r="F8" s="1"/>
  <c r="H8" s="1"/>
  <c r="A36" i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<sst xmlns="http://schemas.openxmlformats.org/spreadsheetml/2006/main" count="116" uniqueCount="46">
  <si>
    <t xml:space="preserve">Приложение 2 </t>
  </si>
  <si>
    <t>ОБУЧАЮЩИЕСЯ 8 классов</t>
  </si>
  <si>
    <t>Мероприятие</t>
  </si>
  <si>
    <t>Естественнонаучная грамотность</t>
  </si>
  <si>
    <t>Математическая грамотность</t>
  </si>
  <si>
    <t>Читательская грамотность</t>
  </si>
  <si>
    <t>Муниципальный/городской округ Ставропольского края</t>
  </si>
  <si>
    <t>Количество обучающихся, выполнивших работы</t>
  </si>
  <si>
    <t>Количество выполненных работ обучающимися</t>
  </si>
  <si>
    <t>Количество проверенных учителями работ обучающихся</t>
  </si>
  <si>
    <t>Доля проверенных учителями работ (%) от выполненных работ обучающимися</t>
  </si>
  <si>
    <t xml:space="preserve">Количество обучающихся, выполнивших работы </t>
  </si>
  <si>
    <t>ОБУЧАЮЩИЕСЯ 9 классов</t>
  </si>
  <si>
    <t xml:space="preserve">Наименование   ОО, принявшей участие в мероприятиях по функциональной грамотности </t>
  </si>
  <si>
    <t>МБОУ гимназия №1</t>
  </si>
  <si>
    <t>МКОУ СОШ №2</t>
  </si>
  <si>
    <t>МБОУ лицей №3</t>
  </si>
  <si>
    <t>МБОУ СОШ №4</t>
  </si>
  <si>
    <t>МКОУ СОШ №5</t>
  </si>
  <si>
    <t>МКОУ СОШ №6 им. Г.В. Батищева</t>
  </si>
  <si>
    <t>МКОУ СОШ №7</t>
  </si>
  <si>
    <t>МКОУ СОШ №8</t>
  </si>
  <si>
    <t>МКОУ СОШ №9 им. Н.К. Калашникова</t>
  </si>
  <si>
    <t>МКОУ СОШ №10</t>
  </si>
  <si>
    <t>МКОУ СОШ №11</t>
  </si>
  <si>
    <t>МКОУ СОШ №12</t>
  </si>
  <si>
    <t>МКОУ СОШ №13</t>
  </si>
  <si>
    <t>МКОУ СОШ №14</t>
  </si>
  <si>
    <t>МКОУ СОШ №15</t>
  </si>
  <si>
    <t>МКОУ СОШ №16</t>
  </si>
  <si>
    <t>МКОУ СОШ №17</t>
  </si>
  <si>
    <t>МКОУ СОШ №18</t>
  </si>
  <si>
    <t>МКОУ СОШ №19</t>
  </si>
  <si>
    <t>Петровский муниципальный округ</t>
  </si>
  <si>
    <t>Планирование тестирования по функциональной грамотности: читательская, математическая, естественно-научная</t>
  </si>
  <si>
    <t>№ п/п</t>
  </si>
  <si>
    <t>Наименование муниципального /городского округа</t>
  </si>
  <si>
    <t>Наименование школы (краткое)</t>
  </si>
  <si>
    <t>Всего обучающихся в 8-х классах</t>
  </si>
  <si>
    <t>Всего обучающихся в 9-х  классах</t>
  </si>
  <si>
    <r>
      <rPr>
        <b/>
        <sz val="10"/>
        <rFont val="Arial"/>
        <family val="2"/>
        <charset val="204"/>
      </rPr>
      <t>Количество обучающихся 8 классов, прошедших тестирование по функциональной грамотности (читательская, математическая, естественно-научная),</t>
    </r>
    <r>
      <rPr>
        <b/>
        <sz val="10"/>
        <color rgb="FFFF0000"/>
        <rFont val="Arial"/>
        <family val="2"/>
        <charset val="204"/>
      </rPr>
      <t xml:space="preserve"> плановое значение: 25%</t>
    </r>
  </si>
  <si>
    <r>
      <rPr>
        <b/>
        <sz val="10"/>
        <rFont val="Arial"/>
        <family val="2"/>
        <charset val="204"/>
      </rPr>
      <t xml:space="preserve">Количество обучающихся 9 классов, прошедших тестирование по функциональной грамотности (читательская, математическая, естественно-научная), </t>
    </r>
    <r>
      <rPr>
        <b/>
        <sz val="10"/>
        <color rgb="FFFF0000"/>
        <rFont val="Arial"/>
        <family val="2"/>
        <charset val="204"/>
      </rPr>
      <t>плановое значение: 25%</t>
    </r>
  </si>
  <si>
    <r>
      <rPr>
        <b/>
        <sz val="10"/>
        <rFont val="Arial"/>
        <family val="2"/>
        <charset val="204"/>
      </rPr>
      <t xml:space="preserve">Количество обучающихся 8 классов, набравших не менее минимального количества баллов, свидетельствующего о достижении установленного базового значения функциональной грамотности, </t>
    </r>
    <r>
      <rPr>
        <b/>
        <sz val="10"/>
        <color rgb="FFFF0000"/>
        <rFont val="Arial"/>
        <family val="2"/>
        <charset val="204"/>
      </rPr>
      <t>плановое значение: 83%</t>
    </r>
  </si>
  <si>
    <r>
      <rPr>
        <b/>
        <sz val="10"/>
        <rFont val="Arial"/>
        <family val="2"/>
        <charset val="204"/>
      </rPr>
      <t xml:space="preserve">Количество обучающихся 9 классов, набравших не менее минимального количества баллов, свидетельствующего о достижении установленного базового значения функциональной грамотности, </t>
    </r>
    <r>
      <rPr>
        <b/>
        <sz val="10"/>
        <color rgb="FFFF0000"/>
        <rFont val="Arial"/>
        <family val="2"/>
        <charset val="204"/>
      </rPr>
      <t>плановое значение: 83%</t>
    </r>
  </si>
  <si>
    <t xml:space="preserve"> на май 2024 года</t>
  </si>
  <si>
    <t>Итого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</si>
</sst>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[$-419]0;\(0\)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6" tint="0.79989013336588644"/>
        <bgColor rgb="FFFFFFFF"/>
      </patternFill>
    </fill>
    <fill>
      <patternFill patternType="solid">
        <fgColor theme="0"/>
        <bgColor rgb="FFEBF1DE"/>
      </patternFill>
    </fill>
  </fills>
  <borders count="3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theme="1"/>
      </right>
      <top/>
      <bottom style="thin">
        <color rgb="FF7F7F7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71">
    <xf numFmtId="0" fontId="0" fillId="0" borderId="0" xfId="0"/>
    <xf numFmtId="0" fontId="6" fillId="2" borderId="4" xfId="0" applyFont="1" applyFill="1" applyBorder="1" applyAlignment="1">
      <alignment vertical="top"/>
    </xf>
    <xf numFmtId="0" fontId="7" fillId="3" borderId="5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7" fillId="3" borderId="8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vertical="top" wrapText="1"/>
    </xf>
    <xf numFmtId="164" fontId="8" fillId="4" borderId="21" xfId="0" applyNumberFormat="1" applyFont="1" applyFill="1" applyBorder="1" applyAlignment="1">
      <alignment horizontal="left" vertical="top" wrapText="1"/>
    </xf>
    <xf numFmtId="164" fontId="8" fillId="4" borderId="12" xfId="0" applyNumberFormat="1" applyFont="1" applyFill="1" applyBorder="1" applyAlignment="1">
      <alignment horizontal="left" vertical="top" wrapText="1"/>
    </xf>
    <xf numFmtId="10" fontId="8" fillId="4" borderId="12" xfId="0" applyNumberFormat="1" applyFont="1" applyFill="1" applyBorder="1" applyAlignment="1">
      <alignment horizontal="left" vertical="top" wrapText="1"/>
    </xf>
    <xf numFmtId="164" fontId="8" fillId="5" borderId="12" xfId="0" applyNumberFormat="1" applyFont="1" applyFill="1" applyBorder="1" applyAlignment="1">
      <alignment horizontal="left" vertical="top" wrapText="1"/>
    </xf>
    <xf numFmtId="10" fontId="8" fillId="5" borderId="12" xfId="0" applyNumberFormat="1" applyFont="1" applyFill="1" applyBorder="1" applyAlignment="1">
      <alignment horizontal="left" vertical="top" wrapText="1"/>
    </xf>
    <xf numFmtId="164" fontId="8" fillId="6" borderId="22" xfId="0" applyNumberFormat="1" applyFont="1" applyFill="1" applyBorder="1" applyAlignment="1">
      <alignment horizontal="left" vertical="top" wrapText="1"/>
    </xf>
    <xf numFmtId="10" fontId="4" fillId="6" borderId="22" xfId="0" applyNumberFormat="1" applyFont="1" applyFill="1" applyBorder="1" applyAlignment="1">
      <alignment horizontal="left" vertical="top" wrapText="1"/>
    </xf>
    <xf numFmtId="165" fontId="10" fillId="7" borderId="24" xfId="1" applyNumberFormat="1" applyFont="1" applyFill="1" applyBorder="1" applyAlignment="1">
      <alignment horizontal="center" vertical="center" wrapText="1"/>
    </xf>
    <xf numFmtId="0" fontId="10" fillId="8" borderId="24" xfId="1" applyFont="1" applyFill="1" applyBorder="1" applyAlignment="1">
      <alignment horizontal="center" vertical="center" wrapText="1"/>
    </xf>
    <xf numFmtId="165" fontId="10" fillId="0" borderId="24" xfId="1" applyNumberFormat="1" applyFont="1" applyBorder="1" applyAlignment="1">
      <alignment horizontal="center" vertical="center" wrapText="1"/>
    </xf>
    <xf numFmtId="0" fontId="13" fillId="7" borderId="0" xfId="0" applyFont="1" applyFill="1"/>
    <xf numFmtId="165" fontId="10" fillId="8" borderId="24" xfId="1" applyNumberFormat="1" applyFont="1" applyFill="1" applyBorder="1" applyAlignment="1">
      <alignment horizontal="center" vertical="center" wrapText="1"/>
    </xf>
    <xf numFmtId="0" fontId="10" fillId="7" borderId="24" xfId="1" applyFont="1" applyFill="1" applyBorder="1" applyAlignment="1">
      <alignment horizontal="center" vertical="center" wrapText="1"/>
    </xf>
    <xf numFmtId="1" fontId="14" fillId="7" borderId="24" xfId="0" applyNumberFormat="1" applyFont="1" applyFill="1" applyBorder="1" applyAlignment="1" applyProtection="1">
      <alignment horizontal="center" vertical="center"/>
    </xf>
    <xf numFmtId="0" fontId="15" fillId="7" borderId="24" xfId="0" applyFont="1" applyFill="1" applyBorder="1"/>
    <xf numFmtId="0" fontId="0" fillId="0" borderId="10" xfId="0" applyBorder="1"/>
    <xf numFmtId="0" fontId="10" fillId="8" borderId="26" xfId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left" vertical="top" wrapText="1"/>
    </xf>
    <xf numFmtId="164" fontId="8" fillId="4" borderId="11" xfId="0" applyNumberFormat="1" applyFont="1" applyFill="1" applyBorder="1" applyAlignment="1">
      <alignment horizontal="left" vertical="top" wrapText="1"/>
    </xf>
    <xf numFmtId="164" fontId="8" fillId="6" borderId="27" xfId="0" applyNumberFormat="1" applyFont="1" applyFill="1" applyBorder="1" applyAlignment="1">
      <alignment horizontal="left" vertical="top" wrapText="1"/>
    </xf>
    <xf numFmtId="10" fontId="4" fillId="6" borderId="27" xfId="0" applyNumberFormat="1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/>
    </xf>
    <xf numFmtId="165" fontId="10" fillId="7" borderId="29" xfId="1" applyNumberFormat="1" applyFont="1" applyFill="1" applyBorder="1" applyAlignment="1">
      <alignment horizontal="center" vertical="center" wrapText="1"/>
    </xf>
    <xf numFmtId="0" fontId="10" fillId="8" borderId="30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164" fontId="4" fillId="0" borderId="10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5" borderId="16" xfId="0" applyFont="1" applyFill="1" applyBorder="1" applyAlignment="1">
      <alignment horizontal="left" vertical="top"/>
    </xf>
    <xf numFmtId="0" fontId="8" fillId="5" borderId="17" xfId="0" applyFont="1" applyFill="1" applyBorder="1" applyAlignment="1">
      <alignment horizontal="left" vertical="top"/>
    </xf>
    <xf numFmtId="0" fontId="8" fillId="6" borderId="14" xfId="0" applyFont="1" applyFill="1" applyBorder="1" applyAlignment="1">
      <alignment horizontal="left" vertical="top"/>
    </xf>
    <xf numFmtId="0" fontId="8" fillId="6" borderId="18" xfId="0" applyFont="1" applyFill="1" applyBorder="1" applyAlignment="1">
      <alignment horizontal="left" vertical="top"/>
    </xf>
    <xf numFmtId="0" fontId="8" fillId="6" borderId="19" xfId="0" applyFont="1" applyFill="1" applyBorder="1" applyAlignment="1">
      <alignment horizontal="left" vertical="top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4" borderId="6" xfId="0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5" borderId="0" xfId="0" applyFont="1" applyFill="1" applyAlignment="1">
      <alignment horizontal="left" vertical="top"/>
    </xf>
    <xf numFmtId="0" fontId="8" fillId="6" borderId="7" xfId="0" applyFont="1" applyFill="1" applyBorder="1" applyAlignment="1">
      <alignment horizontal="left" vertical="top"/>
    </xf>
    <xf numFmtId="164" fontId="4" fillId="0" borderId="12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165" fontId="10" fillId="0" borderId="24" xfId="1" applyNumberFormat="1" applyFont="1" applyBorder="1" applyAlignment="1">
      <alignment horizontal="center" vertical="center" wrapText="1"/>
    </xf>
    <xf numFmtId="0" fontId="10" fillId="8" borderId="24" xfId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opLeftCell="A35" workbookViewId="0">
      <selection activeCell="J25" sqref="J25"/>
    </sheetView>
  </sheetViews>
  <sheetFormatPr defaultRowHeight="15"/>
  <cols>
    <col min="1" max="1" width="31" customWidth="1"/>
    <col min="2" max="2" width="29.5703125" customWidth="1"/>
    <col min="3" max="3" width="18.5703125" customWidth="1"/>
    <col min="4" max="4" width="15.7109375" customWidth="1"/>
    <col min="5" max="5" width="15.42578125" customWidth="1"/>
    <col min="6" max="6" width="15.85546875" customWidth="1"/>
    <col min="7" max="8" width="15" customWidth="1"/>
    <col min="9" max="9" width="15.42578125" customWidth="1"/>
    <col min="10" max="10" width="16.85546875" customWidth="1"/>
    <col min="11" max="11" width="14.7109375" customWidth="1"/>
    <col min="12" max="12" width="13" customWidth="1"/>
    <col min="13" max="13" width="16.28515625" customWidth="1"/>
    <col min="14" max="14" width="17.7109375" customWidth="1"/>
  </cols>
  <sheetData>
    <row r="1" spans="1:14">
      <c r="F1" s="47"/>
      <c r="G1" s="48"/>
      <c r="H1" s="48"/>
      <c r="I1" s="48"/>
    </row>
    <row r="2" spans="1:14">
      <c r="F2" s="48"/>
      <c r="G2" s="48"/>
      <c r="H2" s="48"/>
      <c r="I2" s="48"/>
    </row>
    <row r="3" spans="1:14">
      <c r="F3" s="48"/>
      <c r="G3" s="48"/>
      <c r="H3" s="48"/>
      <c r="I3" s="48"/>
    </row>
    <row r="5" spans="1:14" ht="15.75">
      <c r="K5" s="61" t="s">
        <v>0</v>
      </c>
      <c r="L5" s="61"/>
      <c r="M5" s="61"/>
      <c r="N5" s="61"/>
    </row>
    <row r="6" spans="1:14" ht="18.75">
      <c r="A6" s="50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>
      <c r="A7" s="1"/>
      <c r="B7" s="2" t="s">
        <v>2</v>
      </c>
      <c r="C7" s="62" t="s">
        <v>3</v>
      </c>
      <c r="D7" s="63"/>
      <c r="E7" s="63"/>
      <c r="F7" s="63"/>
      <c r="G7" s="64" t="s">
        <v>4</v>
      </c>
      <c r="H7" s="64"/>
      <c r="I7" s="64"/>
      <c r="J7" s="64"/>
      <c r="K7" s="65" t="s">
        <v>5</v>
      </c>
      <c r="L7" s="65"/>
      <c r="M7" s="65"/>
      <c r="N7" s="65"/>
    </row>
    <row r="8" spans="1:14" s="3" customFormat="1" ht="110.25">
      <c r="A8" s="4" t="s">
        <v>6</v>
      </c>
      <c r="B8" s="5" t="s">
        <v>13</v>
      </c>
      <c r="C8" s="25" t="s">
        <v>7</v>
      </c>
      <c r="D8" s="26" t="s">
        <v>8</v>
      </c>
      <c r="E8" s="9" t="s">
        <v>9</v>
      </c>
      <c r="F8" s="10" t="s">
        <v>10</v>
      </c>
      <c r="G8" s="11" t="s">
        <v>11</v>
      </c>
      <c r="H8" s="11" t="s">
        <v>8</v>
      </c>
      <c r="I8" s="11" t="s">
        <v>9</v>
      </c>
      <c r="J8" s="12" t="s">
        <v>10</v>
      </c>
      <c r="K8" s="27" t="s">
        <v>7</v>
      </c>
      <c r="L8" s="27" t="s">
        <v>8</v>
      </c>
      <c r="M8" s="27" t="s">
        <v>9</v>
      </c>
      <c r="N8" s="28" t="s">
        <v>10</v>
      </c>
    </row>
    <row r="9" spans="1:14" ht="15.75" customHeight="1" thickBot="1">
      <c r="C9" s="49">
        <v>75</v>
      </c>
      <c r="D9" s="45">
        <v>75</v>
      </c>
      <c r="E9" s="45">
        <v>75</v>
      </c>
      <c r="F9" s="46">
        <v>1</v>
      </c>
      <c r="G9" s="45">
        <v>80</v>
      </c>
      <c r="H9" s="66">
        <v>80</v>
      </c>
      <c r="I9" s="45">
        <v>80</v>
      </c>
      <c r="J9" s="46">
        <v>1</v>
      </c>
      <c r="K9" s="45">
        <v>83</v>
      </c>
      <c r="L9" s="66">
        <v>83</v>
      </c>
      <c r="M9" s="45">
        <v>83</v>
      </c>
      <c r="N9" s="46">
        <v>1</v>
      </c>
    </row>
    <row r="10" spans="1:14" ht="55.5" customHeight="1" thickBot="1">
      <c r="A10" s="15" t="s">
        <v>33</v>
      </c>
      <c r="B10" s="24" t="s">
        <v>14</v>
      </c>
      <c r="C10" s="49"/>
      <c r="D10" s="45"/>
      <c r="E10" s="45"/>
      <c r="F10" s="46"/>
      <c r="G10" s="45"/>
      <c r="H10" s="67"/>
      <c r="I10" s="45"/>
      <c r="J10" s="60"/>
      <c r="K10" s="45"/>
      <c r="L10" s="67"/>
      <c r="M10" s="45"/>
      <c r="N10" s="46"/>
    </row>
    <row r="11" spans="1:14" ht="26.25" thickBot="1">
      <c r="A11" s="15" t="str">
        <f t="shared" ref="A11:A28" si="0">A10</f>
        <v>Петровский муниципальный округ</v>
      </c>
      <c r="B11" s="24" t="s">
        <v>15</v>
      </c>
      <c r="C11" s="29">
        <v>30</v>
      </c>
      <c r="D11" s="29">
        <v>30</v>
      </c>
      <c r="E11" s="29">
        <v>30</v>
      </c>
      <c r="F11" s="30">
        <v>1</v>
      </c>
      <c r="G11" s="29">
        <v>30</v>
      </c>
      <c r="H11" s="29">
        <v>30</v>
      </c>
      <c r="I11" s="29">
        <v>30</v>
      </c>
      <c r="J11" s="30">
        <v>1</v>
      </c>
      <c r="K11" s="29">
        <v>30</v>
      </c>
      <c r="L11" s="29">
        <v>30</v>
      </c>
      <c r="M11" s="29">
        <v>30</v>
      </c>
      <c r="N11" s="30">
        <v>1</v>
      </c>
    </row>
    <row r="12" spans="1:14" ht="26.25" thickBot="1">
      <c r="A12" s="15" t="str">
        <f t="shared" si="0"/>
        <v>Петровский муниципальный округ</v>
      </c>
      <c r="B12" s="24" t="s">
        <v>16</v>
      </c>
      <c r="C12" s="29">
        <v>88</v>
      </c>
      <c r="D12" s="29">
        <v>88</v>
      </c>
      <c r="E12" s="29">
        <v>88</v>
      </c>
      <c r="F12" s="30">
        <v>1</v>
      </c>
      <c r="G12" s="29">
        <v>88</v>
      </c>
      <c r="H12" s="29">
        <v>88</v>
      </c>
      <c r="I12" s="29">
        <v>88</v>
      </c>
      <c r="J12" s="30">
        <v>1</v>
      </c>
      <c r="K12" s="29">
        <v>0</v>
      </c>
      <c r="L12" s="29">
        <v>0</v>
      </c>
      <c r="M12" s="29">
        <v>0</v>
      </c>
      <c r="N12" s="30">
        <v>1</v>
      </c>
    </row>
    <row r="13" spans="1:14" ht="26.25" thickBot="1">
      <c r="A13" s="15" t="str">
        <f t="shared" si="0"/>
        <v>Петровский муниципальный округ</v>
      </c>
      <c r="B13" s="24" t="s">
        <v>17</v>
      </c>
      <c r="C13" s="29">
        <v>29</v>
      </c>
      <c r="D13" s="29">
        <v>29</v>
      </c>
      <c r="E13" s="29">
        <v>29</v>
      </c>
      <c r="F13" s="30">
        <v>1</v>
      </c>
      <c r="G13" s="29">
        <v>29</v>
      </c>
      <c r="H13" s="29">
        <v>29</v>
      </c>
      <c r="I13" s="29">
        <v>29</v>
      </c>
      <c r="J13" s="30">
        <v>1</v>
      </c>
      <c r="K13" s="29">
        <v>29</v>
      </c>
      <c r="L13" s="29">
        <v>29</v>
      </c>
      <c r="M13" s="29">
        <v>29</v>
      </c>
      <c r="N13" s="30">
        <v>1</v>
      </c>
    </row>
    <row r="14" spans="1:14" ht="26.25" thickBot="1">
      <c r="A14" s="15" t="str">
        <f t="shared" si="0"/>
        <v>Петровский муниципальный округ</v>
      </c>
      <c r="B14" s="24" t="s">
        <v>18</v>
      </c>
      <c r="C14" s="29">
        <v>6</v>
      </c>
      <c r="D14" s="29">
        <v>6</v>
      </c>
      <c r="E14" s="29">
        <v>6</v>
      </c>
      <c r="F14" s="30">
        <v>1</v>
      </c>
      <c r="G14" s="29">
        <v>6</v>
      </c>
      <c r="H14" s="29">
        <v>6</v>
      </c>
      <c r="I14" s="29">
        <v>6</v>
      </c>
      <c r="J14" s="30">
        <v>1</v>
      </c>
      <c r="K14" s="29">
        <v>6</v>
      </c>
      <c r="L14" s="29">
        <v>6</v>
      </c>
      <c r="M14" s="29">
        <v>6</v>
      </c>
      <c r="N14" s="30">
        <v>1</v>
      </c>
    </row>
    <row r="15" spans="1:14" ht="26.25" thickBot="1">
      <c r="A15" s="15" t="str">
        <f t="shared" si="0"/>
        <v>Петровский муниципальный округ</v>
      </c>
      <c r="B15" s="24" t="s">
        <v>19</v>
      </c>
      <c r="C15" s="29">
        <v>30</v>
      </c>
      <c r="D15" s="29">
        <v>58</v>
      </c>
      <c r="E15" s="29">
        <v>58</v>
      </c>
      <c r="F15" s="30">
        <v>1</v>
      </c>
      <c r="G15" s="29">
        <v>30</v>
      </c>
      <c r="H15" s="29">
        <v>54</v>
      </c>
      <c r="I15" s="29">
        <v>54</v>
      </c>
      <c r="J15" s="30">
        <v>1</v>
      </c>
      <c r="K15" s="29">
        <v>30</v>
      </c>
      <c r="L15" s="29">
        <v>55</v>
      </c>
      <c r="M15" s="29">
        <v>55</v>
      </c>
      <c r="N15" s="30">
        <v>1</v>
      </c>
    </row>
    <row r="16" spans="1:14" ht="26.25" thickBot="1">
      <c r="A16" s="15" t="str">
        <f t="shared" si="0"/>
        <v>Петровский муниципальный округ</v>
      </c>
      <c r="B16" s="24" t="s">
        <v>20</v>
      </c>
      <c r="C16" s="29">
        <v>12</v>
      </c>
      <c r="D16" s="29">
        <v>12</v>
      </c>
      <c r="E16" s="29">
        <v>12</v>
      </c>
      <c r="F16" s="30">
        <v>1</v>
      </c>
      <c r="G16" s="29">
        <v>12</v>
      </c>
      <c r="H16" s="29">
        <v>12</v>
      </c>
      <c r="I16" s="29">
        <v>12</v>
      </c>
      <c r="J16" s="30">
        <v>1</v>
      </c>
      <c r="K16" s="29">
        <v>12</v>
      </c>
      <c r="L16" s="29">
        <v>12</v>
      </c>
      <c r="M16" s="29">
        <v>12</v>
      </c>
      <c r="N16" s="30">
        <v>1</v>
      </c>
    </row>
    <row r="17" spans="1:14" ht="26.25" thickBot="1">
      <c r="A17" s="15" t="str">
        <f t="shared" si="0"/>
        <v>Петровский муниципальный округ</v>
      </c>
      <c r="B17" s="24" t="s">
        <v>21</v>
      </c>
      <c r="C17" s="29">
        <v>31</v>
      </c>
      <c r="D17" s="29">
        <v>31</v>
      </c>
      <c r="E17" s="29">
        <v>31</v>
      </c>
      <c r="F17" s="30">
        <v>1</v>
      </c>
      <c r="G17" s="29">
        <v>31</v>
      </c>
      <c r="H17" s="29">
        <v>31</v>
      </c>
      <c r="I17" s="29">
        <v>31</v>
      </c>
      <c r="J17" s="30">
        <v>1</v>
      </c>
      <c r="K17" s="29">
        <v>31</v>
      </c>
      <c r="L17" s="29">
        <v>31</v>
      </c>
      <c r="M17" s="29">
        <v>31</v>
      </c>
      <c r="N17" s="30">
        <v>1</v>
      </c>
    </row>
    <row r="18" spans="1:14" ht="26.25" thickBot="1">
      <c r="A18" s="15" t="str">
        <f t="shared" si="0"/>
        <v>Петровский муниципальный округ</v>
      </c>
      <c r="B18" s="24" t="s">
        <v>22</v>
      </c>
      <c r="C18" s="29">
        <v>16</v>
      </c>
      <c r="D18" s="29">
        <v>16</v>
      </c>
      <c r="E18" s="29">
        <v>16</v>
      </c>
      <c r="F18" s="30">
        <v>1</v>
      </c>
      <c r="G18" s="29">
        <v>16</v>
      </c>
      <c r="H18" s="29">
        <v>16</v>
      </c>
      <c r="I18" s="29">
        <v>16</v>
      </c>
      <c r="J18" s="30">
        <v>1</v>
      </c>
      <c r="K18" s="29">
        <v>16</v>
      </c>
      <c r="L18" s="29">
        <v>16</v>
      </c>
      <c r="M18" s="29">
        <v>16</v>
      </c>
      <c r="N18" s="30">
        <v>1</v>
      </c>
    </row>
    <row r="19" spans="1:14" ht="26.25" thickBot="1">
      <c r="A19" s="15" t="str">
        <f t="shared" si="0"/>
        <v>Петровский муниципальный округ</v>
      </c>
      <c r="B19" s="24" t="s">
        <v>23</v>
      </c>
      <c r="C19" s="29">
        <v>6</v>
      </c>
      <c r="D19" s="29">
        <v>6</v>
      </c>
      <c r="E19" s="29">
        <v>6</v>
      </c>
      <c r="F19" s="30">
        <v>1</v>
      </c>
      <c r="G19" s="29">
        <v>7</v>
      </c>
      <c r="H19" s="29">
        <v>7</v>
      </c>
      <c r="I19" s="29">
        <v>7</v>
      </c>
      <c r="J19" s="30">
        <v>1</v>
      </c>
      <c r="K19" s="29">
        <v>7</v>
      </c>
      <c r="L19" s="29">
        <v>7</v>
      </c>
      <c r="M19" s="29">
        <v>7</v>
      </c>
      <c r="N19" s="30">
        <v>1</v>
      </c>
    </row>
    <row r="20" spans="1:14" ht="26.25" thickBot="1">
      <c r="A20" s="15" t="str">
        <f t="shared" si="0"/>
        <v>Петровский муниципальный округ</v>
      </c>
      <c r="B20" s="24" t="s">
        <v>24</v>
      </c>
      <c r="C20" s="29">
        <v>47</v>
      </c>
      <c r="D20" s="29">
        <v>47</v>
      </c>
      <c r="E20" s="29">
        <v>47</v>
      </c>
      <c r="F20" s="30">
        <v>1</v>
      </c>
      <c r="G20" s="29">
        <v>47</v>
      </c>
      <c r="H20" s="29">
        <v>47</v>
      </c>
      <c r="I20" s="29">
        <v>47</v>
      </c>
      <c r="J20" s="30">
        <v>1</v>
      </c>
      <c r="K20" s="29">
        <v>47</v>
      </c>
      <c r="L20" s="29">
        <v>47</v>
      </c>
      <c r="M20" s="29">
        <v>47</v>
      </c>
      <c r="N20" s="30">
        <v>1</v>
      </c>
    </row>
    <row r="21" spans="1:14" ht="26.25" thickBot="1">
      <c r="A21" s="15" t="str">
        <f t="shared" si="0"/>
        <v>Петровский муниципальный округ</v>
      </c>
      <c r="B21" s="24" t="s">
        <v>25</v>
      </c>
      <c r="C21" s="29">
        <v>24</v>
      </c>
      <c r="D21" s="29">
        <v>24</v>
      </c>
      <c r="E21" s="29">
        <v>24</v>
      </c>
      <c r="F21" s="30">
        <v>1</v>
      </c>
      <c r="G21" s="29">
        <v>24</v>
      </c>
      <c r="H21" s="29">
        <v>24</v>
      </c>
      <c r="I21" s="29">
        <v>24</v>
      </c>
      <c r="J21" s="30">
        <v>1</v>
      </c>
      <c r="K21" s="29">
        <v>24</v>
      </c>
      <c r="L21" s="29">
        <v>24</v>
      </c>
      <c r="M21" s="29">
        <v>24</v>
      </c>
      <c r="N21" s="30">
        <v>1</v>
      </c>
    </row>
    <row r="22" spans="1:14" ht="26.25" thickBot="1">
      <c r="A22" s="15" t="str">
        <f t="shared" si="0"/>
        <v>Петровский муниципальный округ</v>
      </c>
      <c r="B22" s="24" t="s">
        <v>26</v>
      </c>
      <c r="C22" s="31">
        <v>13</v>
      </c>
      <c r="D22" s="32">
        <v>13</v>
      </c>
      <c r="E22" s="33">
        <v>13</v>
      </c>
      <c r="F22" s="36">
        <v>1</v>
      </c>
      <c r="G22" s="33">
        <v>13</v>
      </c>
      <c r="H22" s="33">
        <v>13</v>
      </c>
      <c r="I22" s="33">
        <v>13</v>
      </c>
      <c r="J22" s="36">
        <v>1</v>
      </c>
      <c r="K22" s="33">
        <v>13</v>
      </c>
      <c r="L22" s="33">
        <v>13</v>
      </c>
      <c r="M22" s="33">
        <v>13</v>
      </c>
      <c r="N22" s="36">
        <v>1</v>
      </c>
    </row>
    <row r="23" spans="1:14" ht="26.25" thickBot="1">
      <c r="A23" s="15" t="str">
        <f t="shared" si="0"/>
        <v>Петровский муниципальный округ</v>
      </c>
      <c r="B23" s="24" t="s">
        <v>27</v>
      </c>
      <c r="C23" s="29">
        <v>6</v>
      </c>
      <c r="D23" s="29">
        <v>6</v>
      </c>
      <c r="E23" s="29">
        <v>6</v>
      </c>
      <c r="F23" s="30">
        <v>1</v>
      </c>
      <c r="G23" s="29">
        <v>6</v>
      </c>
      <c r="H23" s="29">
        <v>6</v>
      </c>
      <c r="I23" s="29">
        <v>6</v>
      </c>
      <c r="J23" s="30">
        <v>1</v>
      </c>
      <c r="K23" s="29">
        <v>6</v>
      </c>
      <c r="L23" s="29">
        <v>6</v>
      </c>
      <c r="M23" s="29">
        <v>6</v>
      </c>
      <c r="N23" s="30">
        <v>1</v>
      </c>
    </row>
    <row r="24" spans="1:14" ht="26.25" thickBot="1">
      <c r="A24" s="15" t="str">
        <f t="shared" si="0"/>
        <v>Петровский муниципальный округ</v>
      </c>
      <c r="B24" s="24" t="s">
        <v>28</v>
      </c>
      <c r="C24" s="29">
        <v>14</v>
      </c>
      <c r="D24" s="29">
        <v>14</v>
      </c>
      <c r="E24" s="29">
        <v>14</v>
      </c>
      <c r="F24" s="30">
        <v>1</v>
      </c>
      <c r="G24" s="29">
        <v>14</v>
      </c>
      <c r="H24" s="29">
        <v>14</v>
      </c>
      <c r="I24" s="29">
        <v>14</v>
      </c>
      <c r="J24" s="30">
        <v>1</v>
      </c>
      <c r="K24" s="29">
        <v>14</v>
      </c>
      <c r="L24" s="29">
        <v>14</v>
      </c>
      <c r="M24" s="29">
        <v>14</v>
      </c>
      <c r="N24" s="30">
        <v>1</v>
      </c>
    </row>
    <row r="25" spans="1:14" ht="26.25" thickBot="1">
      <c r="A25" s="15" t="str">
        <f t="shared" si="0"/>
        <v>Петровский муниципальный округ</v>
      </c>
      <c r="B25" s="24" t="s">
        <v>29</v>
      </c>
      <c r="C25" s="29">
        <v>0</v>
      </c>
      <c r="D25" s="29">
        <v>0</v>
      </c>
      <c r="E25" s="29">
        <v>0</v>
      </c>
      <c r="F25" s="30">
        <v>0</v>
      </c>
      <c r="G25" s="29">
        <v>0</v>
      </c>
      <c r="H25" s="29">
        <v>0</v>
      </c>
      <c r="I25" s="29">
        <v>0</v>
      </c>
      <c r="J25" s="30">
        <v>0</v>
      </c>
      <c r="K25" s="29">
        <v>8</v>
      </c>
      <c r="L25" s="29">
        <v>8</v>
      </c>
      <c r="M25" s="29">
        <v>8</v>
      </c>
      <c r="N25" s="30">
        <v>1</v>
      </c>
    </row>
    <row r="26" spans="1:14" ht="26.25" thickBot="1">
      <c r="A26" s="15" t="str">
        <f t="shared" si="0"/>
        <v>Петровский муниципальный округ</v>
      </c>
      <c r="B26" s="24" t="s">
        <v>30</v>
      </c>
      <c r="C26" s="29">
        <v>24</v>
      </c>
      <c r="D26" s="34">
        <v>24</v>
      </c>
      <c r="E26" s="34">
        <v>24</v>
      </c>
      <c r="F26" s="37">
        <v>1</v>
      </c>
      <c r="G26" s="34">
        <v>24</v>
      </c>
      <c r="H26" s="34">
        <v>24</v>
      </c>
      <c r="I26" s="34">
        <v>24</v>
      </c>
      <c r="J26" s="37">
        <v>1</v>
      </c>
      <c r="K26" s="34">
        <v>24</v>
      </c>
      <c r="L26" s="34">
        <v>24</v>
      </c>
      <c r="M26" s="34">
        <v>24</v>
      </c>
      <c r="N26" s="37">
        <v>1</v>
      </c>
    </row>
    <row r="27" spans="1:14" ht="26.25" thickBot="1">
      <c r="A27" s="15" t="str">
        <f t="shared" si="0"/>
        <v>Петровский муниципальный округ</v>
      </c>
      <c r="B27" s="24" t="s">
        <v>31</v>
      </c>
      <c r="C27" s="29">
        <v>16</v>
      </c>
      <c r="D27" s="29">
        <v>16</v>
      </c>
      <c r="E27" s="29">
        <v>16</v>
      </c>
      <c r="F27" s="30">
        <v>1</v>
      </c>
      <c r="G27" s="29">
        <v>16</v>
      </c>
      <c r="H27" s="29">
        <v>16</v>
      </c>
      <c r="I27" s="29">
        <v>16</v>
      </c>
      <c r="J27" s="30">
        <v>1</v>
      </c>
      <c r="K27" s="29">
        <v>16</v>
      </c>
      <c r="L27" s="29">
        <v>16</v>
      </c>
      <c r="M27" s="29">
        <v>16</v>
      </c>
      <c r="N27" s="30">
        <v>1</v>
      </c>
    </row>
    <row r="28" spans="1:14" ht="25.5">
      <c r="A28" s="41" t="str">
        <f t="shared" si="0"/>
        <v>Петровский муниципальный округ</v>
      </c>
      <c r="B28" s="42" t="s">
        <v>32</v>
      </c>
      <c r="C28" s="29">
        <v>4</v>
      </c>
      <c r="D28" s="29">
        <v>4</v>
      </c>
      <c r="E28" s="29">
        <v>4</v>
      </c>
      <c r="F28" s="30">
        <v>1</v>
      </c>
      <c r="G28" s="29">
        <v>4</v>
      </c>
      <c r="H28" s="29">
        <v>4</v>
      </c>
      <c r="I28" s="29">
        <v>4</v>
      </c>
      <c r="J28" s="30">
        <v>1</v>
      </c>
      <c r="K28" s="29">
        <v>4</v>
      </c>
      <c r="L28" s="29">
        <v>4</v>
      </c>
      <c r="M28" s="29">
        <v>4</v>
      </c>
      <c r="N28" s="30">
        <v>1</v>
      </c>
    </row>
    <row r="29" spans="1:14">
      <c r="A29" s="23" t="s">
        <v>45</v>
      </c>
      <c r="B29" s="23">
        <v>19</v>
      </c>
      <c r="C29" s="29">
        <f>SUM(C9:C28)</f>
        <v>471</v>
      </c>
      <c r="D29" s="29">
        <f>SUM(D9:D28)</f>
        <v>499</v>
      </c>
      <c r="E29" s="29">
        <f>SUM(E9:E28)</f>
        <v>499</v>
      </c>
      <c r="F29" s="30">
        <v>1</v>
      </c>
      <c r="G29" s="35">
        <f>SUM(G9:G28)</f>
        <v>477</v>
      </c>
      <c r="H29" s="35">
        <f>SUM(H9:H28)</f>
        <v>501</v>
      </c>
      <c r="I29" s="35">
        <f t="shared" ref="I29" si="1">SUM(I9:I28)</f>
        <v>501</v>
      </c>
      <c r="J29" s="30">
        <f>AVERAGE(J9:J28)</f>
        <v>0.94736842105263153</v>
      </c>
      <c r="K29" s="35">
        <f>SUM(K9:K28)</f>
        <v>400</v>
      </c>
      <c r="L29" s="35">
        <f>SUM(L9:L28)</f>
        <v>425</v>
      </c>
      <c r="M29" s="35">
        <f t="shared" ref="M29" si="2">SUM(M9:M28)</f>
        <v>425</v>
      </c>
      <c r="N29" s="30">
        <f>AVERAGE(N11:N28)</f>
        <v>1</v>
      </c>
    </row>
    <row r="31" spans="1:14" ht="18.75">
      <c r="A31" s="50" t="s">
        <v>12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4">
      <c r="A32" s="1"/>
      <c r="B32" s="6" t="s">
        <v>2</v>
      </c>
      <c r="C32" s="53" t="s">
        <v>3</v>
      </c>
      <c r="D32" s="54"/>
      <c r="E32" s="54"/>
      <c r="F32" s="54"/>
      <c r="G32" s="55" t="s">
        <v>4</v>
      </c>
      <c r="H32" s="55"/>
      <c r="I32" s="55"/>
      <c r="J32" s="56"/>
      <c r="K32" s="57" t="s">
        <v>5</v>
      </c>
      <c r="L32" s="58"/>
      <c r="M32" s="58"/>
      <c r="N32" s="59"/>
    </row>
    <row r="33" spans="1:14" ht="110.25">
      <c r="A33" s="7" t="s">
        <v>6</v>
      </c>
      <c r="B33" s="5" t="s">
        <v>13</v>
      </c>
      <c r="C33" s="25" t="s">
        <v>7</v>
      </c>
      <c r="D33" s="8" t="s">
        <v>8</v>
      </c>
      <c r="E33" s="9" t="s">
        <v>9</v>
      </c>
      <c r="F33" s="10" t="s">
        <v>10</v>
      </c>
      <c r="G33" s="11" t="s">
        <v>11</v>
      </c>
      <c r="H33" s="11" t="s">
        <v>8</v>
      </c>
      <c r="I33" s="11" t="s">
        <v>9</v>
      </c>
      <c r="J33" s="12" t="s">
        <v>10</v>
      </c>
      <c r="K33" s="13" t="s">
        <v>7</v>
      </c>
      <c r="L33" s="13" t="s">
        <v>8</v>
      </c>
      <c r="M33" s="13" t="s">
        <v>9</v>
      </c>
      <c r="N33" s="14" t="s">
        <v>10</v>
      </c>
    </row>
    <row r="34" spans="1:14" ht="15.75" customHeight="1" thickBot="1">
      <c r="C34" s="49">
        <v>30</v>
      </c>
      <c r="D34" s="45">
        <v>30</v>
      </c>
      <c r="E34" s="45">
        <v>30</v>
      </c>
      <c r="F34" s="46">
        <v>1</v>
      </c>
      <c r="G34" s="45">
        <v>80</v>
      </c>
      <c r="H34" s="45">
        <v>80</v>
      </c>
      <c r="I34" s="45">
        <v>80</v>
      </c>
      <c r="J34" s="46">
        <v>1</v>
      </c>
      <c r="K34" s="45">
        <v>90</v>
      </c>
      <c r="L34" s="45">
        <v>90</v>
      </c>
      <c r="M34" s="45">
        <v>90</v>
      </c>
      <c r="N34" s="46">
        <v>1</v>
      </c>
    </row>
    <row r="35" spans="1:14" ht="26.25" thickBot="1">
      <c r="A35" s="15" t="s">
        <v>33</v>
      </c>
      <c r="B35" s="24" t="s">
        <v>14</v>
      </c>
      <c r="C35" s="49"/>
      <c r="D35" s="45"/>
      <c r="E35" s="45"/>
      <c r="F35" s="46"/>
      <c r="G35" s="45"/>
      <c r="H35" s="45"/>
      <c r="I35" s="45"/>
      <c r="J35" s="46"/>
      <c r="K35" s="45"/>
      <c r="L35" s="45"/>
      <c r="M35" s="45"/>
      <c r="N35" s="46"/>
    </row>
    <row r="36" spans="1:14" ht="26.25" thickBot="1">
      <c r="A36" s="15" t="str">
        <f t="shared" ref="A36:A53" si="3">A35</f>
        <v>Петровский муниципальный округ</v>
      </c>
      <c r="B36" s="24" t="s">
        <v>15</v>
      </c>
      <c r="C36" s="29">
        <v>59</v>
      </c>
      <c r="D36" s="29">
        <v>59</v>
      </c>
      <c r="E36" s="29">
        <v>59</v>
      </c>
      <c r="F36" s="30">
        <v>1</v>
      </c>
      <c r="G36" s="29">
        <v>59</v>
      </c>
      <c r="H36" s="29">
        <v>59</v>
      </c>
      <c r="I36" s="29">
        <v>59</v>
      </c>
      <c r="J36" s="30">
        <v>1</v>
      </c>
      <c r="K36" s="29">
        <v>59</v>
      </c>
      <c r="L36" s="29">
        <v>59</v>
      </c>
      <c r="M36" s="29">
        <v>59</v>
      </c>
      <c r="N36" s="30">
        <v>1</v>
      </c>
    </row>
    <row r="37" spans="1:14" ht="26.25" thickBot="1">
      <c r="A37" s="15" t="str">
        <f t="shared" si="3"/>
        <v>Петровский муниципальный округ</v>
      </c>
      <c r="B37" s="24" t="s">
        <v>16</v>
      </c>
      <c r="C37" s="29">
        <v>0</v>
      </c>
      <c r="D37" s="29">
        <v>0</v>
      </c>
      <c r="E37" s="29">
        <v>0</v>
      </c>
      <c r="F37" s="30">
        <v>1</v>
      </c>
      <c r="G37" s="29">
        <v>101</v>
      </c>
      <c r="H37" s="29">
        <v>101</v>
      </c>
      <c r="I37" s="29">
        <v>101</v>
      </c>
      <c r="J37" s="30">
        <v>1</v>
      </c>
      <c r="K37" s="29">
        <v>101</v>
      </c>
      <c r="L37" s="29">
        <v>101</v>
      </c>
      <c r="M37" s="29">
        <v>101</v>
      </c>
      <c r="N37" s="30">
        <v>1</v>
      </c>
    </row>
    <row r="38" spans="1:14" ht="26.25" thickBot="1">
      <c r="A38" s="15" t="str">
        <f t="shared" si="3"/>
        <v>Петровский муниципальный округ</v>
      </c>
      <c r="B38" s="24" t="s">
        <v>17</v>
      </c>
      <c r="C38" s="29">
        <v>31</v>
      </c>
      <c r="D38" s="29">
        <v>31</v>
      </c>
      <c r="E38" s="29">
        <v>31</v>
      </c>
      <c r="F38" s="30">
        <v>1</v>
      </c>
      <c r="G38" s="29">
        <v>31</v>
      </c>
      <c r="H38" s="29">
        <v>31</v>
      </c>
      <c r="I38" s="29">
        <v>31</v>
      </c>
      <c r="J38" s="30">
        <v>1</v>
      </c>
      <c r="K38" s="29">
        <v>31</v>
      </c>
      <c r="L38" s="29">
        <v>31</v>
      </c>
      <c r="M38" s="29">
        <v>31</v>
      </c>
      <c r="N38" s="30">
        <v>1</v>
      </c>
    </row>
    <row r="39" spans="1:14" ht="26.25" thickBot="1">
      <c r="A39" s="15" t="str">
        <f t="shared" si="3"/>
        <v>Петровский муниципальный округ</v>
      </c>
      <c r="B39" s="24" t="s">
        <v>18</v>
      </c>
      <c r="C39" s="29">
        <v>7</v>
      </c>
      <c r="D39" s="29">
        <v>7</v>
      </c>
      <c r="E39" s="29">
        <v>7</v>
      </c>
      <c r="F39" s="30">
        <v>1</v>
      </c>
      <c r="G39" s="29">
        <v>7</v>
      </c>
      <c r="H39" s="29">
        <v>7</v>
      </c>
      <c r="I39" s="29">
        <v>7</v>
      </c>
      <c r="J39" s="30">
        <v>1</v>
      </c>
      <c r="K39" s="29">
        <v>7</v>
      </c>
      <c r="L39" s="29">
        <v>7</v>
      </c>
      <c r="M39" s="29">
        <v>7</v>
      </c>
      <c r="N39" s="30">
        <v>1</v>
      </c>
    </row>
    <row r="40" spans="1:14" ht="26.25" thickBot="1">
      <c r="A40" s="15" t="str">
        <f t="shared" si="3"/>
        <v>Петровский муниципальный округ</v>
      </c>
      <c r="B40" s="24" t="s">
        <v>19</v>
      </c>
      <c r="C40" s="29">
        <v>30</v>
      </c>
      <c r="D40" s="29">
        <v>42</v>
      </c>
      <c r="E40" s="29">
        <v>42</v>
      </c>
      <c r="F40" s="30">
        <v>1</v>
      </c>
      <c r="G40" s="29">
        <v>28</v>
      </c>
      <c r="H40" s="29">
        <v>28</v>
      </c>
      <c r="I40" s="29">
        <v>28</v>
      </c>
      <c r="J40" s="30">
        <v>1</v>
      </c>
      <c r="K40" s="29">
        <v>30</v>
      </c>
      <c r="L40" s="29">
        <v>54</v>
      </c>
      <c r="M40" s="29">
        <v>54</v>
      </c>
      <c r="N40" s="30">
        <v>1</v>
      </c>
    </row>
    <row r="41" spans="1:14" ht="26.25" thickBot="1">
      <c r="A41" s="15" t="str">
        <f t="shared" si="3"/>
        <v>Петровский муниципальный округ</v>
      </c>
      <c r="B41" s="24" t="s">
        <v>20</v>
      </c>
      <c r="C41" s="29">
        <v>20</v>
      </c>
      <c r="D41" s="29">
        <v>20</v>
      </c>
      <c r="E41" s="29">
        <v>20</v>
      </c>
      <c r="F41" s="30">
        <v>1</v>
      </c>
      <c r="G41" s="29">
        <v>20</v>
      </c>
      <c r="H41" s="29">
        <v>20</v>
      </c>
      <c r="I41" s="29">
        <v>20</v>
      </c>
      <c r="J41" s="30">
        <v>1</v>
      </c>
      <c r="K41" s="29">
        <v>20</v>
      </c>
      <c r="L41" s="29">
        <v>20</v>
      </c>
      <c r="M41" s="29">
        <v>20</v>
      </c>
      <c r="N41" s="30">
        <v>1</v>
      </c>
    </row>
    <row r="42" spans="1:14" ht="26.25" thickBot="1">
      <c r="A42" s="15" t="str">
        <f t="shared" si="3"/>
        <v>Петровский муниципальный округ</v>
      </c>
      <c r="B42" s="24" t="s">
        <v>21</v>
      </c>
      <c r="C42" s="29">
        <v>44</v>
      </c>
      <c r="D42" s="29">
        <v>44</v>
      </c>
      <c r="E42" s="29">
        <v>44</v>
      </c>
      <c r="F42" s="30">
        <v>1</v>
      </c>
      <c r="G42" s="29">
        <v>44</v>
      </c>
      <c r="H42" s="29">
        <v>44</v>
      </c>
      <c r="I42" s="29">
        <v>44</v>
      </c>
      <c r="J42" s="30">
        <v>1</v>
      </c>
      <c r="K42" s="29">
        <v>44</v>
      </c>
      <c r="L42" s="29">
        <v>44</v>
      </c>
      <c r="M42" s="29">
        <v>44</v>
      </c>
      <c r="N42" s="30">
        <v>1</v>
      </c>
    </row>
    <row r="43" spans="1:14" ht="26.25" thickBot="1">
      <c r="A43" s="15" t="str">
        <f t="shared" si="3"/>
        <v>Петровский муниципальный округ</v>
      </c>
      <c r="B43" s="24" t="s">
        <v>22</v>
      </c>
      <c r="C43" s="29">
        <v>22</v>
      </c>
      <c r="D43" s="29">
        <v>22</v>
      </c>
      <c r="E43" s="29">
        <v>22</v>
      </c>
      <c r="F43" s="30">
        <v>1</v>
      </c>
      <c r="G43" s="29">
        <v>22</v>
      </c>
      <c r="H43" s="29">
        <v>22</v>
      </c>
      <c r="I43" s="29">
        <v>22</v>
      </c>
      <c r="J43" s="30">
        <v>1</v>
      </c>
      <c r="K43" s="29">
        <v>23</v>
      </c>
      <c r="L43" s="29">
        <v>23</v>
      </c>
      <c r="M43" s="29">
        <v>23</v>
      </c>
      <c r="N43" s="30">
        <v>1</v>
      </c>
    </row>
    <row r="44" spans="1:14" ht="26.25" thickBot="1">
      <c r="A44" s="15" t="str">
        <f t="shared" si="3"/>
        <v>Петровский муниципальный округ</v>
      </c>
      <c r="B44" s="24" t="s">
        <v>23</v>
      </c>
      <c r="C44" s="29">
        <v>6</v>
      </c>
      <c r="D44" s="29">
        <v>6</v>
      </c>
      <c r="E44" s="29">
        <v>6</v>
      </c>
      <c r="F44" s="30">
        <v>1</v>
      </c>
      <c r="G44" s="29">
        <v>6</v>
      </c>
      <c r="H44" s="29">
        <v>6</v>
      </c>
      <c r="I44" s="29">
        <v>6</v>
      </c>
      <c r="J44" s="30">
        <v>1</v>
      </c>
      <c r="K44" s="29">
        <v>6</v>
      </c>
      <c r="L44" s="29">
        <v>6</v>
      </c>
      <c r="M44" s="29">
        <v>6</v>
      </c>
      <c r="N44" s="30">
        <v>1</v>
      </c>
    </row>
    <row r="45" spans="1:14" ht="26.25" thickBot="1">
      <c r="A45" s="15" t="str">
        <f t="shared" si="3"/>
        <v>Петровский муниципальный округ</v>
      </c>
      <c r="B45" s="24" t="s">
        <v>24</v>
      </c>
      <c r="C45" s="29">
        <v>42</v>
      </c>
      <c r="D45" s="29">
        <v>42</v>
      </c>
      <c r="E45" s="29">
        <v>42</v>
      </c>
      <c r="F45" s="30">
        <v>1</v>
      </c>
      <c r="G45" s="29">
        <v>42</v>
      </c>
      <c r="H45" s="29">
        <v>42</v>
      </c>
      <c r="I45" s="29">
        <v>42</v>
      </c>
      <c r="J45" s="30">
        <v>1</v>
      </c>
      <c r="K45" s="29">
        <v>42</v>
      </c>
      <c r="L45" s="29">
        <v>42</v>
      </c>
      <c r="M45" s="29">
        <v>42</v>
      </c>
      <c r="N45" s="30">
        <v>1</v>
      </c>
    </row>
    <row r="46" spans="1:14" ht="26.25" thickBot="1">
      <c r="A46" s="15" t="str">
        <f t="shared" si="3"/>
        <v>Петровский муниципальный округ</v>
      </c>
      <c r="B46" s="24" t="s">
        <v>25</v>
      </c>
      <c r="C46" s="29">
        <v>18</v>
      </c>
      <c r="D46" s="29">
        <v>18</v>
      </c>
      <c r="E46" s="29">
        <v>18</v>
      </c>
      <c r="F46" s="30">
        <v>1</v>
      </c>
      <c r="G46" s="29">
        <v>18</v>
      </c>
      <c r="H46" s="29">
        <v>18</v>
      </c>
      <c r="I46" s="29">
        <v>18</v>
      </c>
      <c r="J46" s="30">
        <v>1</v>
      </c>
      <c r="K46" s="29">
        <v>18</v>
      </c>
      <c r="L46" s="29">
        <v>18</v>
      </c>
      <c r="M46" s="29">
        <v>18</v>
      </c>
      <c r="N46" s="30">
        <v>1</v>
      </c>
    </row>
    <row r="47" spans="1:14" ht="26.25" thickBot="1">
      <c r="A47" s="15" t="str">
        <f t="shared" si="3"/>
        <v>Петровский муниципальный округ</v>
      </c>
      <c r="B47" s="24" t="s">
        <v>26</v>
      </c>
      <c r="C47" s="31">
        <v>15</v>
      </c>
      <c r="D47" s="38">
        <v>15</v>
      </c>
      <c r="E47" s="38">
        <v>15</v>
      </c>
      <c r="F47" s="40">
        <v>1</v>
      </c>
      <c r="G47" s="38">
        <v>15</v>
      </c>
      <c r="H47" s="39">
        <v>15</v>
      </c>
      <c r="I47" s="38">
        <v>15</v>
      </c>
      <c r="J47" s="40">
        <v>1</v>
      </c>
      <c r="K47" s="38">
        <v>15</v>
      </c>
      <c r="L47" s="39">
        <v>15</v>
      </c>
      <c r="M47" s="38">
        <v>15</v>
      </c>
      <c r="N47" s="40">
        <v>1</v>
      </c>
    </row>
    <row r="48" spans="1:14" ht="26.25" thickBot="1">
      <c r="A48" s="15" t="str">
        <f t="shared" si="3"/>
        <v>Петровский муниципальный округ</v>
      </c>
      <c r="B48" s="24" t="s">
        <v>27</v>
      </c>
      <c r="C48" s="29">
        <v>10</v>
      </c>
      <c r="D48" s="29">
        <v>10</v>
      </c>
      <c r="E48" s="29">
        <v>10</v>
      </c>
      <c r="F48" s="30">
        <v>1</v>
      </c>
      <c r="G48" s="29">
        <v>10</v>
      </c>
      <c r="H48" s="29">
        <v>10</v>
      </c>
      <c r="I48" s="29">
        <v>10</v>
      </c>
      <c r="J48" s="30">
        <v>1</v>
      </c>
      <c r="K48" s="29">
        <v>10</v>
      </c>
      <c r="L48" s="29">
        <v>10</v>
      </c>
      <c r="M48" s="29">
        <v>10</v>
      </c>
      <c r="N48" s="30">
        <v>1</v>
      </c>
    </row>
    <row r="49" spans="1:14" ht="26.25" thickBot="1">
      <c r="A49" s="15" t="str">
        <f t="shared" si="3"/>
        <v>Петровский муниципальный округ</v>
      </c>
      <c r="B49" s="24" t="s">
        <v>28</v>
      </c>
      <c r="C49" s="29">
        <v>13</v>
      </c>
      <c r="D49" s="29">
        <v>13</v>
      </c>
      <c r="E49" s="29">
        <v>13</v>
      </c>
      <c r="F49" s="30">
        <v>1</v>
      </c>
      <c r="G49" s="29">
        <v>13</v>
      </c>
      <c r="H49" s="29">
        <v>13</v>
      </c>
      <c r="I49" s="29">
        <v>13</v>
      </c>
      <c r="J49" s="30">
        <v>1</v>
      </c>
      <c r="K49" s="29">
        <v>13</v>
      </c>
      <c r="L49" s="29">
        <v>13</v>
      </c>
      <c r="M49" s="29">
        <v>13</v>
      </c>
      <c r="N49" s="30">
        <v>1</v>
      </c>
    </row>
    <row r="50" spans="1:14" ht="26.25" thickBot="1">
      <c r="A50" s="15" t="str">
        <f t="shared" si="3"/>
        <v>Петровский муниципальный округ</v>
      </c>
      <c r="B50" s="24" t="s">
        <v>29</v>
      </c>
      <c r="C50" s="29">
        <v>5</v>
      </c>
      <c r="D50" s="29">
        <v>5</v>
      </c>
      <c r="E50" s="29">
        <v>5</v>
      </c>
      <c r="F50" s="30">
        <v>1</v>
      </c>
      <c r="G50" s="29">
        <v>5</v>
      </c>
      <c r="H50" s="29">
        <v>5</v>
      </c>
      <c r="I50" s="29">
        <v>5</v>
      </c>
      <c r="J50" s="30">
        <v>1</v>
      </c>
      <c r="K50" s="29">
        <v>5</v>
      </c>
      <c r="L50" s="29">
        <v>5</v>
      </c>
      <c r="M50" s="29">
        <v>5</v>
      </c>
      <c r="N50" s="30">
        <v>1</v>
      </c>
    </row>
    <row r="51" spans="1:14" ht="26.25" thickBot="1">
      <c r="A51" s="15" t="str">
        <f t="shared" si="3"/>
        <v>Петровский муниципальный округ</v>
      </c>
      <c r="B51" s="24" t="s">
        <v>30</v>
      </c>
      <c r="C51" s="29">
        <v>28</v>
      </c>
      <c r="D51" s="34">
        <v>28</v>
      </c>
      <c r="E51" s="34">
        <v>28</v>
      </c>
      <c r="F51" s="37">
        <v>1</v>
      </c>
      <c r="G51" s="34">
        <v>27</v>
      </c>
      <c r="H51" s="34">
        <v>27</v>
      </c>
      <c r="I51" s="34">
        <v>27</v>
      </c>
      <c r="J51" s="37">
        <v>1</v>
      </c>
      <c r="K51" s="34">
        <v>28</v>
      </c>
      <c r="L51" s="34">
        <v>28</v>
      </c>
      <c r="M51" s="34">
        <v>28</v>
      </c>
      <c r="N51" s="37">
        <v>1</v>
      </c>
    </row>
    <row r="52" spans="1:14" ht="26.25" thickBot="1">
      <c r="A52" s="15" t="str">
        <f t="shared" si="3"/>
        <v>Петровский муниципальный округ</v>
      </c>
      <c r="B52" s="24" t="s">
        <v>31</v>
      </c>
      <c r="C52" s="29">
        <v>14</v>
      </c>
      <c r="D52" s="29">
        <v>14</v>
      </c>
      <c r="E52" s="29">
        <v>14</v>
      </c>
      <c r="F52" s="30">
        <v>1</v>
      </c>
      <c r="G52" s="29">
        <v>14</v>
      </c>
      <c r="H52" s="29">
        <v>14</v>
      </c>
      <c r="I52" s="29">
        <v>14</v>
      </c>
      <c r="J52" s="30">
        <v>1</v>
      </c>
      <c r="K52" s="29">
        <v>14</v>
      </c>
      <c r="L52" s="29">
        <v>14</v>
      </c>
      <c r="M52" s="29">
        <v>14</v>
      </c>
      <c r="N52" s="30">
        <v>1</v>
      </c>
    </row>
    <row r="53" spans="1:14" ht="25.5">
      <c r="A53" s="41" t="str">
        <f t="shared" si="3"/>
        <v>Петровский муниципальный округ</v>
      </c>
      <c r="B53" s="42" t="s">
        <v>32</v>
      </c>
      <c r="C53" s="29">
        <v>4</v>
      </c>
      <c r="D53" s="29">
        <v>4</v>
      </c>
      <c r="E53" s="29">
        <v>4</v>
      </c>
      <c r="F53" s="30">
        <v>1</v>
      </c>
      <c r="G53" s="29">
        <v>4</v>
      </c>
      <c r="H53" s="29">
        <v>4</v>
      </c>
      <c r="I53" s="29">
        <v>4</v>
      </c>
      <c r="J53" s="30">
        <v>1</v>
      </c>
      <c r="K53" s="29">
        <v>4</v>
      </c>
      <c r="L53" s="29">
        <v>4</v>
      </c>
      <c r="M53" s="29">
        <v>4</v>
      </c>
      <c r="N53" s="30">
        <v>1</v>
      </c>
    </row>
    <row r="54" spans="1:14">
      <c r="A54" s="43" t="s">
        <v>45</v>
      </c>
      <c r="B54" s="44">
        <v>19</v>
      </c>
      <c r="C54" s="29">
        <f>SUM(C34:C53)</f>
        <v>398</v>
      </c>
      <c r="D54" s="29">
        <f t="shared" ref="D54:E54" si="4">SUM(D34:D53)</f>
        <v>410</v>
      </c>
      <c r="E54" s="29">
        <f t="shared" si="4"/>
        <v>410</v>
      </c>
      <c r="F54" s="30">
        <f>AVERAGE(F34:F53)</f>
        <v>1</v>
      </c>
      <c r="G54" s="35">
        <f>SUM(G34:G53)</f>
        <v>546</v>
      </c>
      <c r="H54" s="35">
        <f t="shared" ref="H54:I54" si="5">SUM(H34:H53)</f>
        <v>546</v>
      </c>
      <c r="I54" s="35">
        <f t="shared" si="5"/>
        <v>546</v>
      </c>
      <c r="J54" s="30">
        <f>AVERAGE(J34:J53)</f>
        <v>1</v>
      </c>
      <c r="K54" s="35">
        <f>SUM(K34:K53)</f>
        <v>560</v>
      </c>
      <c r="L54" s="35">
        <f t="shared" ref="L54:M54" si="6">SUM(L34:L53)</f>
        <v>584</v>
      </c>
      <c r="M54" s="35">
        <f t="shared" si="6"/>
        <v>584</v>
      </c>
      <c r="N54" s="30">
        <f>AVERAGE(N34:N53)</f>
        <v>1</v>
      </c>
    </row>
  </sheetData>
  <protectedRanges>
    <protectedRange sqref="B10:B28 B35:B53" name="можно2"/>
  </protectedRanges>
  <mergeCells count="34">
    <mergeCell ref="E9:E10"/>
    <mergeCell ref="K5:N5"/>
    <mergeCell ref="A6:N6"/>
    <mergeCell ref="C7:F7"/>
    <mergeCell ref="G7:J7"/>
    <mergeCell ref="K7:N7"/>
    <mergeCell ref="H9:H10"/>
    <mergeCell ref="L9:L10"/>
    <mergeCell ref="C34:C35"/>
    <mergeCell ref="D34:D35"/>
    <mergeCell ref="E34:E35"/>
    <mergeCell ref="M9:M10"/>
    <mergeCell ref="N9:N10"/>
    <mergeCell ref="A31:N31"/>
    <mergeCell ref="C32:F32"/>
    <mergeCell ref="G32:J32"/>
    <mergeCell ref="K32:N32"/>
    <mergeCell ref="F9:F10"/>
    <mergeCell ref="G9:G10"/>
    <mergeCell ref="I9:I10"/>
    <mergeCell ref="J9:J10"/>
    <mergeCell ref="K9:K10"/>
    <mergeCell ref="C9:C10"/>
    <mergeCell ref="D9:D10"/>
    <mergeCell ref="K34:K35"/>
    <mergeCell ref="L34:L35"/>
    <mergeCell ref="M34:M35"/>
    <mergeCell ref="N34:N35"/>
    <mergeCell ref="F1:I3"/>
    <mergeCell ref="F34:F35"/>
    <mergeCell ref="G34:G35"/>
    <mergeCell ref="H34:H35"/>
    <mergeCell ref="I34:I35"/>
    <mergeCell ref="J34:J35"/>
  </mergeCells>
  <pageMargins left="0" right="0" top="0" bottom="0" header="0" footer="0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10" workbookViewId="0">
      <selection activeCell="D9" sqref="D9"/>
    </sheetView>
  </sheetViews>
  <sheetFormatPr defaultRowHeight="15"/>
  <cols>
    <col min="1" max="1" width="9.5703125" customWidth="1"/>
    <col min="2" max="2" width="35.5703125" customWidth="1"/>
    <col min="3" max="3" width="17" customWidth="1"/>
    <col min="4" max="4" width="22.28515625" customWidth="1"/>
    <col min="5" max="5" width="18.140625" customWidth="1"/>
    <col min="6" max="6" width="18.5703125" customWidth="1"/>
    <col min="7" max="7" width="18.140625" customWidth="1"/>
    <col min="8" max="8" width="19.7109375" customWidth="1"/>
    <col min="9" max="9" width="17.85546875" customWidth="1"/>
  </cols>
  <sheetData>
    <row r="1" spans="1:9">
      <c r="E1" s="47"/>
      <c r="F1" s="48"/>
      <c r="G1" s="48"/>
      <c r="H1" s="48"/>
    </row>
    <row r="2" spans="1:9">
      <c r="E2" s="47"/>
      <c r="F2" s="48"/>
      <c r="G2" s="48"/>
      <c r="H2" s="48"/>
    </row>
    <row r="3" spans="1:9">
      <c r="E3" s="48"/>
      <c r="F3" s="48"/>
      <c r="G3" s="48"/>
      <c r="H3" s="48"/>
    </row>
    <row r="5" spans="1:9" ht="19.5" thickBot="1">
      <c r="A5" s="68" t="s">
        <v>34</v>
      </c>
      <c r="B5" s="68"/>
      <c r="C5" s="68"/>
      <c r="D5" s="68"/>
      <c r="E5" s="68"/>
      <c r="F5" s="68"/>
      <c r="G5" s="68"/>
      <c r="H5" s="68"/>
      <c r="I5" s="68"/>
    </row>
    <row r="6" spans="1:9" ht="230.25" thickBot="1">
      <c r="A6" s="69" t="s">
        <v>35</v>
      </c>
      <c r="B6" s="69" t="s">
        <v>36</v>
      </c>
      <c r="C6" s="69" t="s">
        <v>37</v>
      </c>
      <c r="D6" s="70" t="s">
        <v>38</v>
      </c>
      <c r="E6" s="70" t="s">
        <v>39</v>
      </c>
      <c r="F6" s="17" t="s">
        <v>40</v>
      </c>
      <c r="G6" s="17" t="s">
        <v>41</v>
      </c>
      <c r="H6" s="17" t="s">
        <v>42</v>
      </c>
      <c r="I6" s="17" t="s">
        <v>43</v>
      </c>
    </row>
    <row r="7" spans="1:9" ht="15.75" thickBot="1">
      <c r="A7" s="69"/>
      <c r="B7" s="69"/>
      <c r="C7" s="69"/>
      <c r="D7" s="70"/>
      <c r="E7" s="70"/>
      <c r="F7" s="17" t="s">
        <v>44</v>
      </c>
      <c r="G7" s="17" t="s">
        <v>44</v>
      </c>
      <c r="H7" s="17" t="s">
        <v>44</v>
      </c>
      <c r="I7" s="17" t="s">
        <v>44</v>
      </c>
    </row>
    <row r="8" spans="1:9" ht="15.75" thickBot="1">
      <c r="A8" s="18" t="s">
        <v>45</v>
      </c>
      <c r="B8" s="19" t="s">
        <v>33</v>
      </c>
      <c r="C8" s="20"/>
      <c r="D8" s="15">
        <f>SUM(D9:D77)</f>
        <v>650</v>
      </c>
      <c r="E8" s="15">
        <f>SUM(E9:E77)</f>
        <v>724</v>
      </c>
      <c r="F8" s="21">
        <f t="shared" ref="F8:F27" si="0">D8*0.25</f>
        <v>162.5</v>
      </c>
      <c r="G8" s="21">
        <f t="shared" ref="G8:G27" si="1">E8*0.28</f>
        <v>202.72000000000003</v>
      </c>
      <c r="H8" s="21">
        <f t="shared" ref="H8:I27" si="2">F8*0.83</f>
        <v>134.875</v>
      </c>
      <c r="I8" s="21">
        <f t="shared" si="2"/>
        <v>168.25760000000002</v>
      </c>
    </row>
    <row r="9" spans="1:9" ht="26.25" thickBot="1">
      <c r="A9" s="22">
        <v>1</v>
      </c>
      <c r="B9" s="15" t="str">
        <f t="shared" ref="B9:B27" si="3">B8</f>
        <v>Петровский муниципальный округ</v>
      </c>
      <c r="C9" s="16" t="s">
        <v>14</v>
      </c>
      <c r="D9" s="19">
        <v>92</v>
      </c>
      <c r="E9" s="19">
        <v>89</v>
      </c>
      <c r="F9" s="21">
        <f t="shared" si="0"/>
        <v>23</v>
      </c>
      <c r="G9" s="21">
        <f t="shared" si="1"/>
        <v>24.92</v>
      </c>
      <c r="H9" s="21">
        <f t="shared" si="2"/>
        <v>19.09</v>
      </c>
      <c r="I9" s="21">
        <f t="shared" si="2"/>
        <v>20.683600000000002</v>
      </c>
    </row>
    <row r="10" spans="1:9" ht="15.75" thickBot="1">
      <c r="A10" s="22">
        <v>2</v>
      </c>
      <c r="B10" s="15" t="str">
        <f t="shared" si="3"/>
        <v>Петровский муниципальный округ</v>
      </c>
      <c r="C10" s="16" t="s">
        <v>15</v>
      </c>
      <c r="D10" s="19">
        <v>30</v>
      </c>
      <c r="E10" s="19">
        <v>57</v>
      </c>
      <c r="F10" s="21">
        <f t="shared" si="0"/>
        <v>7.5</v>
      </c>
      <c r="G10" s="21">
        <f t="shared" si="1"/>
        <v>15.96</v>
      </c>
      <c r="H10" s="21">
        <f t="shared" si="2"/>
        <v>6.2249999999999996</v>
      </c>
      <c r="I10" s="21">
        <f t="shared" si="2"/>
        <v>13.2468</v>
      </c>
    </row>
    <row r="11" spans="1:9" ht="15.75" thickBot="1">
      <c r="A11" s="22">
        <v>3</v>
      </c>
      <c r="B11" s="15" t="str">
        <f t="shared" si="3"/>
        <v>Петровский муниципальный округ</v>
      </c>
      <c r="C11" s="16" t="s">
        <v>16</v>
      </c>
      <c r="D11" s="19">
        <v>88</v>
      </c>
      <c r="E11" s="19">
        <v>103</v>
      </c>
      <c r="F11" s="21">
        <f t="shared" si="0"/>
        <v>22</v>
      </c>
      <c r="G11" s="21">
        <f t="shared" si="1"/>
        <v>28.840000000000003</v>
      </c>
      <c r="H11" s="21">
        <f t="shared" si="2"/>
        <v>18.259999999999998</v>
      </c>
      <c r="I11" s="21">
        <f t="shared" si="2"/>
        <v>23.937200000000001</v>
      </c>
    </row>
    <row r="12" spans="1:9" ht="15.75" thickBot="1">
      <c r="A12" s="22">
        <v>4</v>
      </c>
      <c r="B12" s="15" t="str">
        <f t="shared" si="3"/>
        <v>Петровский муниципальный округ</v>
      </c>
      <c r="C12" s="16" t="s">
        <v>17</v>
      </c>
      <c r="D12" s="19">
        <v>109</v>
      </c>
      <c r="E12" s="19">
        <v>111</v>
      </c>
      <c r="F12" s="21">
        <f t="shared" si="0"/>
        <v>27.25</v>
      </c>
      <c r="G12" s="21">
        <f t="shared" si="1"/>
        <v>31.080000000000002</v>
      </c>
      <c r="H12" s="21">
        <f t="shared" si="2"/>
        <v>22.6175</v>
      </c>
      <c r="I12" s="21">
        <f t="shared" si="2"/>
        <v>25.796400000000002</v>
      </c>
    </row>
    <row r="13" spans="1:9" ht="15.75" thickBot="1">
      <c r="A13" s="22">
        <v>5</v>
      </c>
      <c r="B13" s="15" t="str">
        <f t="shared" si="3"/>
        <v>Петровский муниципальный округ</v>
      </c>
      <c r="C13" s="16" t="s">
        <v>18</v>
      </c>
      <c r="D13" s="19">
        <v>23</v>
      </c>
      <c r="E13" s="19">
        <v>27</v>
      </c>
      <c r="F13" s="21">
        <f t="shared" si="0"/>
        <v>5.75</v>
      </c>
      <c r="G13" s="21">
        <f t="shared" si="1"/>
        <v>7.5600000000000005</v>
      </c>
      <c r="H13" s="21">
        <f t="shared" si="2"/>
        <v>4.7725</v>
      </c>
      <c r="I13" s="21">
        <f t="shared" si="2"/>
        <v>6.2747999999999999</v>
      </c>
    </row>
    <row r="14" spans="1:9" ht="39" thickBot="1">
      <c r="A14" s="22">
        <v>6</v>
      </c>
      <c r="B14" s="15" t="str">
        <f t="shared" si="3"/>
        <v>Петровский муниципальный округ</v>
      </c>
      <c r="C14" s="16" t="s">
        <v>19</v>
      </c>
      <c r="D14" s="19">
        <v>33</v>
      </c>
      <c r="E14" s="19">
        <v>31</v>
      </c>
      <c r="F14" s="21">
        <f t="shared" si="0"/>
        <v>8.25</v>
      </c>
      <c r="G14" s="21">
        <f t="shared" si="1"/>
        <v>8.6800000000000015</v>
      </c>
      <c r="H14" s="21">
        <f t="shared" si="2"/>
        <v>6.8474999999999993</v>
      </c>
      <c r="I14" s="21">
        <f t="shared" si="2"/>
        <v>7.2044000000000006</v>
      </c>
    </row>
    <row r="15" spans="1:9" ht="15.75" thickBot="1">
      <c r="A15" s="22">
        <v>7</v>
      </c>
      <c r="B15" s="15" t="str">
        <f t="shared" si="3"/>
        <v>Петровский муниципальный округ</v>
      </c>
      <c r="C15" s="16" t="s">
        <v>20</v>
      </c>
      <c r="D15" s="19">
        <v>10</v>
      </c>
      <c r="E15" s="19">
        <v>22</v>
      </c>
      <c r="F15" s="21">
        <f t="shared" si="0"/>
        <v>2.5</v>
      </c>
      <c r="G15" s="21">
        <f t="shared" si="1"/>
        <v>6.16</v>
      </c>
      <c r="H15" s="21">
        <f t="shared" si="2"/>
        <v>2.0749999999999997</v>
      </c>
      <c r="I15" s="21">
        <f t="shared" si="2"/>
        <v>5.1128</v>
      </c>
    </row>
    <row r="16" spans="1:9" ht="15.75" thickBot="1">
      <c r="A16" s="22">
        <v>8</v>
      </c>
      <c r="B16" s="15" t="str">
        <f t="shared" si="3"/>
        <v>Петровский муниципальный округ</v>
      </c>
      <c r="C16" s="16" t="s">
        <v>21</v>
      </c>
      <c r="D16" s="19">
        <v>33</v>
      </c>
      <c r="E16" s="19">
        <v>42</v>
      </c>
      <c r="F16" s="21">
        <f t="shared" si="0"/>
        <v>8.25</v>
      </c>
      <c r="G16" s="21">
        <f t="shared" si="1"/>
        <v>11.760000000000002</v>
      </c>
      <c r="H16" s="21">
        <f t="shared" si="2"/>
        <v>6.8474999999999993</v>
      </c>
      <c r="I16" s="21">
        <f t="shared" si="2"/>
        <v>9.7608000000000015</v>
      </c>
    </row>
    <row r="17" spans="1:9" ht="39" thickBot="1">
      <c r="A17" s="22">
        <v>9</v>
      </c>
      <c r="B17" s="15" t="str">
        <f t="shared" si="3"/>
        <v>Петровский муниципальный округ</v>
      </c>
      <c r="C17" s="16" t="s">
        <v>22</v>
      </c>
      <c r="D17" s="19">
        <v>17</v>
      </c>
      <c r="E17" s="19">
        <v>25</v>
      </c>
      <c r="F17" s="21">
        <f t="shared" si="0"/>
        <v>4.25</v>
      </c>
      <c r="G17" s="21">
        <f t="shared" si="1"/>
        <v>7.0000000000000009</v>
      </c>
      <c r="H17" s="21">
        <f t="shared" si="2"/>
        <v>3.5274999999999999</v>
      </c>
      <c r="I17" s="21">
        <f t="shared" si="2"/>
        <v>5.8100000000000005</v>
      </c>
    </row>
    <row r="18" spans="1:9" ht="15.75" thickBot="1">
      <c r="A18" s="22">
        <v>10</v>
      </c>
      <c r="B18" s="15" t="str">
        <f t="shared" si="3"/>
        <v>Петровский муниципальный округ</v>
      </c>
      <c r="C18" s="16" t="s">
        <v>23</v>
      </c>
      <c r="D18" s="19">
        <v>25</v>
      </c>
      <c r="E18" s="19">
        <v>15</v>
      </c>
      <c r="F18" s="21">
        <f t="shared" si="0"/>
        <v>6.25</v>
      </c>
      <c r="G18" s="21">
        <f t="shared" si="1"/>
        <v>4.2</v>
      </c>
      <c r="H18" s="21">
        <f t="shared" si="2"/>
        <v>5.1875</v>
      </c>
      <c r="I18" s="21">
        <f t="shared" si="2"/>
        <v>3.4859999999999998</v>
      </c>
    </row>
    <row r="19" spans="1:9" ht="15.75" thickBot="1">
      <c r="A19" s="22">
        <v>11</v>
      </c>
      <c r="B19" s="15" t="str">
        <f t="shared" si="3"/>
        <v>Петровский муниципальный округ</v>
      </c>
      <c r="C19" s="16" t="s">
        <v>24</v>
      </c>
      <c r="D19" s="19">
        <v>54</v>
      </c>
      <c r="E19" s="19">
        <v>45</v>
      </c>
      <c r="F19" s="21">
        <f t="shared" si="0"/>
        <v>13.5</v>
      </c>
      <c r="G19" s="21">
        <f t="shared" si="1"/>
        <v>12.600000000000001</v>
      </c>
      <c r="H19" s="21">
        <f t="shared" si="2"/>
        <v>11.205</v>
      </c>
      <c r="I19" s="21">
        <f t="shared" si="2"/>
        <v>10.458</v>
      </c>
    </row>
    <row r="20" spans="1:9" ht="15.75" thickBot="1">
      <c r="A20" s="22">
        <v>12</v>
      </c>
      <c r="B20" s="15" t="str">
        <f t="shared" si="3"/>
        <v>Петровский муниципальный округ</v>
      </c>
      <c r="C20" s="16" t="s">
        <v>25</v>
      </c>
      <c r="D20" s="19">
        <v>24</v>
      </c>
      <c r="E20" s="19">
        <v>18</v>
      </c>
      <c r="F20" s="21">
        <f t="shared" si="0"/>
        <v>6</v>
      </c>
      <c r="G20" s="21">
        <f t="shared" si="1"/>
        <v>5.0400000000000009</v>
      </c>
      <c r="H20" s="21">
        <f t="shared" si="2"/>
        <v>4.9799999999999995</v>
      </c>
      <c r="I20" s="21">
        <f t="shared" si="2"/>
        <v>4.1832000000000003</v>
      </c>
    </row>
    <row r="21" spans="1:9" ht="15.75" thickBot="1">
      <c r="A21" s="22">
        <v>13</v>
      </c>
      <c r="B21" s="15" t="str">
        <f t="shared" si="3"/>
        <v>Петровский муниципальный округ</v>
      </c>
      <c r="C21" s="16" t="s">
        <v>26</v>
      </c>
      <c r="D21" s="19">
        <v>13</v>
      </c>
      <c r="E21" s="19">
        <v>16</v>
      </c>
      <c r="F21" s="21">
        <f t="shared" si="0"/>
        <v>3.25</v>
      </c>
      <c r="G21" s="21">
        <f t="shared" si="1"/>
        <v>4.4800000000000004</v>
      </c>
      <c r="H21" s="21">
        <f t="shared" si="2"/>
        <v>2.6974999999999998</v>
      </c>
      <c r="I21" s="21">
        <f t="shared" si="2"/>
        <v>3.7184000000000004</v>
      </c>
    </row>
    <row r="22" spans="1:9" ht="15.75" thickBot="1">
      <c r="A22" s="22">
        <v>14</v>
      </c>
      <c r="B22" s="15" t="str">
        <f t="shared" si="3"/>
        <v>Петровский муниципальный округ</v>
      </c>
      <c r="C22" s="16" t="s">
        <v>27</v>
      </c>
      <c r="D22" s="19">
        <v>12</v>
      </c>
      <c r="E22" s="19">
        <v>19</v>
      </c>
      <c r="F22" s="21">
        <f t="shared" si="0"/>
        <v>3</v>
      </c>
      <c r="G22" s="21">
        <f t="shared" si="1"/>
        <v>5.32</v>
      </c>
      <c r="H22" s="21">
        <f t="shared" si="2"/>
        <v>2.4899999999999998</v>
      </c>
      <c r="I22" s="21">
        <f t="shared" si="2"/>
        <v>4.4156000000000004</v>
      </c>
    </row>
    <row r="23" spans="1:9" ht="15.75" thickBot="1">
      <c r="A23" s="22">
        <v>15</v>
      </c>
      <c r="B23" s="15" t="str">
        <f t="shared" si="3"/>
        <v>Петровский муниципальный округ</v>
      </c>
      <c r="C23" s="16" t="s">
        <v>28</v>
      </c>
      <c r="D23" s="19">
        <v>14</v>
      </c>
      <c r="E23" s="19">
        <v>13</v>
      </c>
      <c r="F23" s="21">
        <f t="shared" si="0"/>
        <v>3.5</v>
      </c>
      <c r="G23" s="21">
        <f t="shared" si="1"/>
        <v>3.6400000000000006</v>
      </c>
      <c r="H23" s="21">
        <f t="shared" si="2"/>
        <v>2.9049999999999998</v>
      </c>
      <c r="I23" s="21">
        <f t="shared" si="2"/>
        <v>3.0212000000000003</v>
      </c>
    </row>
    <row r="24" spans="1:9" ht="15.75" thickBot="1">
      <c r="A24" s="22">
        <v>16</v>
      </c>
      <c r="B24" s="15" t="str">
        <f t="shared" si="3"/>
        <v>Петровский муниципальный округ</v>
      </c>
      <c r="C24" s="16" t="s">
        <v>29</v>
      </c>
      <c r="D24" s="19">
        <v>13</v>
      </c>
      <c r="E24" s="19">
        <v>28</v>
      </c>
      <c r="F24" s="21">
        <f t="shared" si="0"/>
        <v>3.25</v>
      </c>
      <c r="G24" s="21">
        <f t="shared" si="1"/>
        <v>7.8400000000000007</v>
      </c>
      <c r="H24" s="21">
        <f t="shared" si="2"/>
        <v>2.6974999999999998</v>
      </c>
      <c r="I24" s="21">
        <f t="shared" si="2"/>
        <v>6.5072000000000001</v>
      </c>
    </row>
    <row r="25" spans="1:9" ht="15.75" thickBot="1">
      <c r="A25" s="22">
        <v>17</v>
      </c>
      <c r="B25" s="15" t="str">
        <f t="shared" si="3"/>
        <v>Петровский муниципальный округ</v>
      </c>
      <c r="C25" s="16" t="s">
        <v>30</v>
      </c>
      <c r="D25" s="19">
        <v>29</v>
      </c>
      <c r="E25" s="19">
        <v>33</v>
      </c>
      <c r="F25" s="21">
        <f t="shared" si="0"/>
        <v>7.25</v>
      </c>
      <c r="G25" s="21">
        <f t="shared" si="1"/>
        <v>9.24</v>
      </c>
      <c r="H25" s="21">
        <f t="shared" si="2"/>
        <v>6.0175000000000001</v>
      </c>
      <c r="I25" s="21">
        <f t="shared" si="2"/>
        <v>7.6692</v>
      </c>
    </row>
    <row r="26" spans="1:9" ht="15.75" thickBot="1">
      <c r="A26" s="22">
        <v>18</v>
      </c>
      <c r="B26" s="15" t="str">
        <f t="shared" si="3"/>
        <v>Петровский муниципальный округ</v>
      </c>
      <c r="C26" s="16" t="s">
        <v>31</v>
      </c>
      <c r="D26" s="19">
        <v>17</v>
      </c>
      <c r="E26" s="19">
        <v>15</v>
      </c>
      <c r="F26" s="21">
        <f t="shared" si="0"/>
        <v>4.25</v>
      </c>
      <c r="G26" s="21">
        <f t="shared" si="1"/>
        <v>4.2</v>
      </c>
      <c r="H26" s="21">
        <f t="shared" si="2"/>
        <v>3.5274999999999999</v>
      </c>
      <c r="I26" s="21">
        <f t="shared" si="2"/>
        <v>3.4859999999999998</v>
      </c>
    </row>
    <row r="27" spans="1:9" ht="15.75" thickBot="1">
      <c r="A27" s="22">
        <v>19</v>
      </c>
      <c r="B27" s="15" t="str">
        <f t="shared" si="3"/>
        <v>Петровский муниципальный округ</v>
      </c>
      <c r="C27" s="16" t="s">
        <v>32</v>
      </c>
      <c r="D27" s="19">
        <v>14</v>
      </c>
      <c r="E27" s="19">
        <v>15</v>
      </c>
      <c r="F27" s="21">
        <f t="shared" si="0"/>
        <v>3.5</v>
      </c>
      <c r="G27" s="21">
        <f t="shared" si="1"/>
        <v>4.2</v>
      </c>
      <c r="H27" s="21">
        <f t="shared" si="2"/>
        <v>2.9049999999999998</v>
      </c>
      <c r="I27" s="21">
        <f t="shared" si="2"/>
        <v>3.4859999999999998</v>
      </c>
    </row>
  </sheetData>
  <protectedRanges>
    <protectedRange sqref="C9:E27" name="можно2"/>
    <protectedRange sqref="B8" name="можно"/>
  </protectedRanges>
  <mergeCells count="7">
    <mergeCell ref="E1:H3"/>
    <mergeCell ref="A5:I5"/>
    <mergeCell ref="A6:A7"/>
    <mergeCell ref="B6:B7"/>
    <mergeCell ref="C6:C7"/>
    <mergeCell ref="D6:D7"/>
    <mergeCell ref="E6:E7"/>
  </mergeCells>
  <pageMargins left="0" right="0" top="0" bottom="0" header="0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Мой ПК</cp:lastModifiedBy>
  <cp:revision>5</cp:revision>
  <cp:lastPrinted>2024-06-03T08:24:03Z</cp:lastPrinted>
  <dcterms:created xsi:type="dcterms:W3CDTF">2023-10-09T09:54:10Z</dcterms:created>
  <dcterms:modified xsi:type="dcterms:W3CDTF">2024-06-26T14:01:03Z</dcterms:modified>
</cp:coreProperties>
</file>